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Záradék" sheetId="1" r:id="rId1"/>
    <sheet name="Összesítő" sheetId="2" r:id="rId2"/>
    <sheet name="Épületgépészeti csővezeték szer" sheetId="3" r:id="rId3"/>
    <sheet name="Épületgépészeti szerelvények és" sheetId="4" r:id="rId4"/>
  </sheets>
  <definedNames/>
  <calcPr fullCalcOnLoad="1"/>
</workbook>
</file>

<file path=xl/sharedStrings.xml><?xml version="1.0" encoding="utf-8"?>
<sst xmlns="http://schemas.openxmlformats.org/spreadsheetml/2006/main" count="131" uniqueCount="94">
  <si>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</si>
  <si>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</si>
  <si>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</si>
  <si>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</si>
  <si>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</si>
  <si>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</si>
  <si>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</si>
  <si>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</si>
  <si>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</si>
  <si>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</si>
  <si>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</si>
  <si>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</si>
  <si>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81-000-0</t>
  </si>
  <si>
    <t>db</t>
  </si>
  <si>
    <t>Meglévő fűtési  rendszerre való csatlakozás</t>
  </si>
  <si>
    <t>81-000-0-0000001</t>
  </si>
  <si>
    <t>klt</t>
  </si>
  <si>
    <t>Meglévő fűtési hálózat szükség szerinti  csőhálózat cseréje DN-15-DN 65</t>
  </si>
  <si>
    <t>81-000-0-0000003</t>
  </si>
  <si>
    <t>Meglévő fűtési hálózat többszöri átmosása melegvízzel, rendszerben található szennyeződések eltávolítása</t>
  </si>
  <si>
    <t>82-000-0</t>
  </si>
  <si>
    <t>Meglévő radiátorok szelepeinek és viszatérő elzáróinak cseréje termosztatikus szelepre és fejre átmosása többször a radiátorok szükség szerinti cseréje</t>
  </si>
  <si>
    <t>Munkanem összesen:</t>
  </si>
  <si>
    <t>Épületgépészeti csővezeték szerelése</t>
  </si>
  <si>
    <t>82-000-1.2.1</t>
  </si>
  <si>
    <t>Szerelvények leszerelése, menetes szerelvények, DN 50 méretig</t>
  </si>
  <si>
    <t>82-001-7.2.8-0126031</t>
  </si>
  <si>
    <t>Kétoldalon menetes vagy roppantógyűrűs szerelvény elhelyezése, külső vagy belső menettel, illetve hollandival csatlakoztatva DN 15 biztonsági szerelvény PNEUMATEX DSV 15-2,5 H bizt. szelep 1/2"BM PSV=2,5bar, Cikkszám: 5371025</t>
  </si>
  <si>
    <t>82-001-7.4.1-0140233</t>
  </si>
  <si>
    <t>Kétoldalon menetes vagy roppantógyűrűs szerelvény elhelyezése, külső vagy belső menettel, illetve hollandival csatlakoztatva DN 25 szelepek, csappantyúk (szabályzó, folytó-elzáró, beavatkozó) visszacsapószelep</t>
  </si>
  <si>
    <t>82-001-7.4.2-0121048</t>
  </si>
  <si>
    <t>Kétoldalon menetes vagy roppantógyűrűs szerelvény elhelyezése, külső vagy belső menettel, illetve hollandival csatlakoztatva DN 25 gömbcsap, víz- és gázfőcsap HERZ gömbcsap elzárókarral, nikkelezett, PTFE tömítéssel, -30°C-150°C, víz 0°C-110°C, 1" bb.</t>
  </si>
  <si>
    <t>menettel, Csz: 1210003</t>
  </si>
  <si>
    <t>82-001-7.4.3-0121053</t>
  </si>
  <si>
    <t>Kétoldalon menetes vagy roppantógyűrűs szerelvény elhelyezése, külső vagy belső menettel, illetve hollandival csatlakoztatva DN 25 szennyfogószűrő, gázszűrő, iszap- és levegőleválasztó HERZ szennyfogó-szűrő vízre, rozsdamentes szűrő, -10°C-110°C, víz</t>
  </si>
  <si>
    <t>0°C-110°C, bb. 1", Csz: 1266203</t>
  </si>
  <si>
    <t>82-001-7.5.3-0722224</t>
  </si>
  <si>
    <t>Kétoldalon menetes vagy roppantógyűrűs szerelvény elhelyezése, külső vagy belső menettel, illetve hollandival csatlakoztatva DN 32 szennyfogószűrő, gázszűrő, iszap- és levegőleválasztó Flamco Flamco Clean Smart 5/4" mágneses iszapleválasztó max. 120 °C,</t>
  </si>
  <si>
    <t>10 bar, belső menetes csatlakozással, Rendelési szám: 30024</t>
  </si>
  <si>
    <t>82-001-13.3-0113035</t>
  </si>
  <si>
    <t>Három- vagy négyoldalon menetes vagy roppantógyűrűs szerelvény elhelyezése, külső vagy belső menettel, illetve hollandival csatlakoztatva DN 25 Danfoss HRB  3 háromjáratú  keverőcsap DN 25, PN 16, Kvs=16 AMB 162 motorral 60 s</t>
  </si>
  <si>
    <t>82-004-6.1.1.1-0721011</t>
  </si>
  <si>
    <t>Zárt tágulási tartály elhelyezése és bekötése (nyomástartó-, gáztalanító és vízutántöltő  berendezések a 82-004-21-es tételtől), fűtési és hűtési rendszerekben, membrános, 2-80 liter között ZILMET 35 literes zárt tágulási tartály, 4 bar túlnyomásra,</t>
  </si>
  <si>
    <t>cikkszám 4-0301-035</t>
  </si>
  <si>
    <t>82-004-9.1-0460501</t>
  </si>
  <si>
    <t>Légedény elhelyezése és bekötése, tartószerkezet beépítésével, 57x2,9 mm - 200 mm 89x3,2 mm - 250 mm Légedény acélcsőből F-53 típus, 89 DN</t>
  </si>
  <si>
    <t>82-005-16.1-0120051</t>
  </si>
  <si>
    <t>Manométer elhelyezése, öntött alumínium házban Manométer öntött alumínium-házban M 20 x 1,5 menettel 1,6 % pontossággal P 1011 típus, átmérő 100 mm. Méréshatár: 0-0.6;0-1.0;0-1.6;0-2.5 bar</t>
  </si>
  <si>
    <t>82-005-17.1.2-0211006</t>
  </si>
  <si>
    <t>Hőmérő elhelyezése, egyenes hőmérő, nagy Védőszerelvényes ipari hőmérő, MSZ 11210/2-72 nagy egyenes hőmérő -35 C -tól +50 C 63 mm benyúlással</t>
  </si>
  <si>
    <t>82-007-10.1.1-0345211</t>
  </si>
  <si>
    <t>Lemezes hőcserélő elhelyezése és bekötése fűtési rendszerbe, fali vagy álló tartószerkezettel, 50 kW  primer oldal 70/50  Dp:10 kPa secunder oldal: 65/45 Dp10 kPa</t>
  </si>
  <si>
    <t>82-008-3.1.4.1.1-0125677</t>
  </si>
  <si>
    <t>Fűtés-, klíma-, hűtéstechnika nedvestengelyű nagyhatásfokú szabályozott szivattyú, menetes vagy karimás kötéssel, egyes szivattyúk, DN 15-25 Wilo-Stratos PICO 25/1-6 nedvestengelyű nagy hatásfokú keringető szivattyú, DN 25, menetes csatl.,</t>
  </si>
  <si>
    <t>A-energiaoszt., PN10, 1~230V, IP44, +2...+110°C, C:4132463</t>
  </si>
  <si>
    <t>82-010-5.3.1-0322002</t>
  </si>
  <si>
    <t>Gázüzemű fűtő készülék elhelyezése, víz- és gázoldali bekötése,földgázra vagy PB gázra, kondenzációs fali- vagy modulkazán 40 kW teljesítményig Viessmann Vitodens 100-W Gázüzemű kondenzációs falikazán, nemesacél fűtőfelülettel, MatriX gázégővel, H és S</t>
  </si>
  <si>
    <t>földgázhoz valamint PB-gázhoz, helyiség levegőjétől függő és független üzemhez.  Fűtő kivitel. Névleges teljesítmény: 35 kW (50/30°C)</t>
  </si>
  <si>
    <t>82-013-12-0324051</t>
  </si>
  <si>
    <t>Elektronikus szabályozó készülék központi fűtés és használati melegvíz hőmérsékletének szabályozására, felszerelve, elektromos SIEMENS SMILE SDC12-31WM időjáráskövető szabályozó</t>
  </si>
  <si>
    <t>82-016-12.2</t>
  </si>
  <si>
    <t>Kazánház, illetve hőközpont beszabályozása, beüzemelése 23.261 - 45.440 W teljesítmény között</t>
  </si>
  <si>
    <t>82-016-14.1.3-0322321</t>
  </si>
  <si>
    <t>Füstgázelvezetés (csövek, idomok) elhelyezése zárt égésterű, fűtési és/vagy használati melegvízkészítő kazánok részére, felszerelve, szerelőkőműves munka nélkül, füstcsövek,  80/125 mm 80/125 mm egyenes füstcső 6db , tetőátvezető idom, függőleges</t>
  </si>
  <si>
    <t>végelem, inditó idom</t>
  </si>
  <si>
    <t>Gázátadás / szükségszerű gázátalakítással/, kéményátadás kompletten</t>
  </si>
  <si>
    <t>Épületgépészeti szerelvények és berendezések szerelése</t>
  </si>
  <si>
    <t>Összesen:</t>
  </si>
  <si>
    <t>Bíró Roland</t>
  </si>
  <si>
    <t>épületgépész tervező</t>
  </si>
  <si>
    <t>4551 Nyíregyháza Élet út 44.</t>
  </si>
  <si>
    <t xml:space="preserve">Név :Polgármesteri hivatal             </t>
  </si>
  <si>
    <t xml:space="preserve">                                       </t>
  </si>
  <si>
    <t xml:space="preserve">Cím :                                  </t>
  </si>
  <si>
    <t xml:space="preserve"> Kelt:      2018.03                    </t>
  </si>
  <si>
    <t xml:space="preserve">4622 Komoró Ady E. út 4.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</si>
  <si>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</si>
  <si>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</si>
  <si>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</si>
  <si>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</si>
  <si>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</si>
  <si>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Energetikai korszetűsítés 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</si>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</sst>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7" t="s">
        <v>68</v>
      </c>
      <c r="B1" s="21"/>
      <c r="C1" s="21"/>
      <c r="D1" s="21"/>
    </row>
    <row r="2" spans="1:4" s="14" customFormat="1" ht="15.75">
      <c r="A2" s="27" t="s">
        <v>69</v>
      </c>
      <c r="B2" s="21"/>
      <c r="C2" s="21"/>
      <c r="D2" s="21"/>
    </row>
    <row r="3" spans="1:4" s="14" customFormat="1" ht="15.75">
      <c r="A3" s="27" t="s">
        <v>70</v>
      </c>
      <c r="B3" s="21"/>
      <c r="C3" s="21"/>
      <c r="D3" s="21"/>
    </row>
    <row r="4" spans="1:4" ht="15.75">
      <c r="A4" s="28"/>
      <c r="B4" s="21"/>
      <c r="C4" s="21"/>
      <c r="D4" s="21"/>
    </row>
    <row r="5" spans="1:4" ht="15.75">
      <c r="A5" s="28"/>
      <c r="B5" s="21"/>
      <c r="C5" s="21"/>
      <c r="D5" s="21"/>
    </row>
    <row r="6" spans="1:4" ht="15.75">
      <c r="A6" s="28"/>
      <c r="B6" s="21"/>
      <c r="C6" s="21"/>
      <c r="D6" s="21"/>
    </row>
    <row r="7" spans="1:4" s="15" customFormat="1" ht="15.75">
      <c r="A7" s="20"/>
      <c r="B7" s="21"/>
      <c r="C7" s="21"/>
      <c r="D7" s="21"/>
    </row>
    <row r="9" spans="1:3" ht="15.75">
      <c r="A9" s="10" t="s">
        <v>71</v>
      </c>
      <c r="C9" s="10" t="s">
        <v>72</v>
      </c>
    </row>
    <row r="10" spans="1:3" ht="15.75">
      <c r="A10" s="10" t="s">
        <v>72</v>
      </c>
      <c r="C10" s="10" t="s">
        <v>72</v>
      </c>
    </row>
    <row r="11" spans="1:3" ht="15.75">
      <c r="A11" s="10" t="s">
        <v>73</v>
      </c>
      <c r="C11" s="10" t="s">
        <v>74</v>
      </c>
    </row>
    <row r="12" spans="1:3" ht="15.75">
      <c r="A12" s="10" t="s">
        <v>75</v>
      </c>
      <c r="C12" s="10" t="s">
        <v>76</v>
      </c>
    </row>
    <row r="13" spans="1:3" ht="15.75">
      <c r="A13" s="10" t="s">
        <v>72</v>
      </c>
      <c r="C13" s="10" t="s">
        <v>77</v>
      </c>
    </row>
    <row r="14" spans="1:3" ht="15.75">
      <c r="A14" s="10" t="s">
        <v>72</v>
      </c>
      <c r="C14" s="10" t="s">
        <v>78</v>
      </c>
    </row>
    <row r="15" spans="1:3" ht="15.75">
      <c r="A15" s="10" t="s">
        <v>79</v>
      </c>
      <c r="C15" s="10" t="s">
        <v>80</v>
      </c>
    </row>
    <row r="16" ht="15.75">
      <c r="A16" s="10" t="s">
        <v>81</v>
      </c>
    </row>
    <row r="17" ht="15.75">
      <c r="A17" s="10" t="s">
        <v>82</v>
      </c>
    </row>
    <row r="18" ht="15.75">
      <c r="A18" s="10" t="s">
        <v>82</v>
      </c>
    </row>
    <row r="19" ht="15.75">
      <c r="A19" s="10" t="s">
        <v>83</v>
      </c>
    </row>
    <row r="20" ht="15.75">
      <c r="A20" s="10" t="s">
        <v>82</v>
      </c>
    </row>
    <row r="22" spans="1:4" ht="15.75">
      <c r="A22" s="22" t="s">
        <v>84</v>
      </c>
      <c r="B22" s="23"/>
      <c r="C22" s="23"/>
      <c r="D22" s="23"/>
    </row>
    <row r="23" spans="1:4" ht="15.75">
      <c r="A23" s="16" t="s">
        <v>85</v>
      </c>
      <c r="B23" s="16"/>
      <c r="C23" s="19" t="s">
        <v>86</v>
      </c>
      <c r="D23" s="19" t="s">
        <v>87</v>
      </c>
    </row>
    <row r="24" spans="1:4" ht="15.75">
      <c r="A24" s="16" t="s">
        <v>88</v>
      </c>
      <c r="B24" s="16"/>
      <c r="C24" s="16">
        <f>ROUND(SUM(Összesítő!B2:B3),0)</f>
        <v>0</v>
      </c>
      <c r="D24" s="16">
        <f>ROUND(SUM(Összesítő!C2:C3),0)</f>
        <v>0</v>
      </c>
    </row>
    <row r="25" spans="1:4" ht="15.75">
      <c r="A25" s="16" t="s">
        <v>89</v>
      </c>
      <c r="B25" s="16"/>
      <c r="C25" s="16">
        <f>ROUND(C24,0)</f>
        <v>0</v>
      </c>
      <c r="D25" s="16">
        <f>ROUND(D24,0)</f>
        <v>0</v>
      </c>
    </row>
    <row r="26" spans="1:4" ht="15.75">
      <c r="A26" s="10" t="s">
        <v>90</v>
      </c>
      <c r="C26" s="24">
        <f>ROUND(C25+D25,0)</f>
        <v>0</v>
      </c>
      <c r="D26" s="24"/>
    </row>
    <row r="27" spans="1:4" ht="15.75">
      <c r="A27" s="16" t="s">
        <v>91</v>
      </c>
      <c r="B27" s="17">
        <v>0.27</v>
      </c>
      <c r="C27" s="25">
        <f>ROUND(C26*B27,0)</f>
        <v>0</v>
      </c>
      <c r="D27" s="25"/>
    </row>
    <row r="28" spans="1:4" ht="15.75">
      <c r="A28" s="16" t="s">
        <v>92</v>
      </c>
      <c r="B28" s="16"/>
      <c r="C28" s="26">
        <f>ROUND(C26+C27,0)</f>
        <v>0</v>
      </c>
      <c r="D28" s="26"/>
    </row>
    <row r="32" spans="2:3" ht="15.75">
      <c r="B32" s="24" t="s">
        <v>93</v>
      </c>
      <c r="C32" s="24"/>
    </row>
    <row r="34" ht="15.75">
      <c r="A34" s="18"/>
    </row>
    <row r="35" ht="15.75">
      <c r="A35" s="18"/>
    </row>
    <row r="36" ht="15.75">
      <c r="A36" s="18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23</v>
      </c>
      <c r="B2" s="11">
        <f>'Épületgépészeti csővezeték szer'!H10</f>
        <v>0</v>
      </c>
      <c r="C2" s="11">
        <f>'Épületgépészeti csővezeték szer'!I10</f>
        <v>0</v>
      </c>
    </row>
    <row r="3" spans="1:3" ht="31.5">
      <c r="A3" s="11" t="s">
        <v>66</v>
      </c>
      <c r="B3" s="11">
        <f>'Épületgépészeti szerelvények és'!H45</f>
        <v>0</v>
      </c>
      <c r="C3" s="11">
        <f>'Épületgépészeti szerelvények és'!I45</f>
        <v>0</v>
      </c>
    </row>
    <row r="4" spans="1:3" s="12" customFormat="1" ht="15.75">
      <c r="A4" s="12" t="s">
        <v>67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12</v>
      </c>
      <c r="C2" s="2" t="s">
        <v>14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15</v>
      </c>
      <c r="C4" s="2" t="s">
        <v>17</v>
      </c>
      <c r="D4" s="6">
        <v>1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18</v>
      </c>
      <c r="C6" s="2" t="s">
        <v>19</v>
      </c>
      <c r="D6" s="6">
        <v>1</v>
      </c>
      <c r="E6" s="1" t="s">
        <v>16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20</v>
      </c>
      <c r="C8" s="2" t="s">
        <v>21</v>
      </c>
      <c r="D8" s="6">
        <v>1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22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csővezeték szerelése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F48" sqref="F4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24</v>
      </c>
      <c r="C2" s="2" t="s">
        <v>25</v>
      </c>
      <c r="D2" s="6">
        <v>22</v>
      </c>
      <c r="E2" s="1" t="s">
        <v>13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26</v>
      </c>
      <c r="C4" s="2" t="s">
        <v>27</v>
      </c>
      <c r="D4" s="6">
        <v>2</v>
      </c>
      <c r="E4" s="1" t="s">
        <v>13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28</v>
      </c>
      <c r="C6" s="2" t="s">
        <v>29</v>
      </c>
      <c r="D6" s="6">
        <v>1</v>
      </c>
      <c r="E6" s="1" t="s">
        <v>13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30</v>
      </c>
      <c r="C8" s="2" t="s">
        <v>31</v>
      </c>
      <c r="D8" s="6">
        <v>12</v>
      </c>
      <c r="E8" s="1" t="s">
        <v>13</v>
      </c>
      <c r="H8" s="6">
        <f>ROUND(D8*F8,0)</f>
        <v>0</v>
      </c>
      <c r="I8" s="6">
        <f>ROUND(D8*G8,0)</f>
        <v>0</v>
      </c>
    </row>
    <row r="9" ht="12.75">
      <c r="C9" s="2" t="s">
        <v>32</v>
      </c>
    </row>
    <row r="11" spans="1:9" ht="76.5">
      <c r="A11" s="8">
        <v>5</v>
      </c>
      <c r="B11" s="1" t="s">
        <v>33</v>
      </c>
      <c r="C11" s="2" t="s">
        <v>34</v>
      </c>
      <c r="D11" s="6">
        <v>2</v>
      </c>
      <c r="E11" s="1" t="s">
        <v>13</v>
      </c>
      <c r="H11" s="6">
        <f>ROUND(D11*F11,0)</f>
        <v>0</v>
      </c>
      <c r="I11" s="6">
        <f>ROUND(D11*G11,0)</f>
        <v>0</v>
      </c>
    </row>
    <row r="12" ht="12.75">
      <c r="C12" s="2" t="s">
        <v>35</v>
      </c>
    </row>
    <row r="14" spans="1:9" ht="76.5">
      <c r="A14" s="8">
        <v>6</v>
      </c>
      <c r="B14" s="1" t="s">
        <v>36</v>
      </c>
      <c r="C14" s="2" t="s">
        <v>37</v>
      </c>
      <c r="D14" s="6">
        <v>1</v>
      </c>
      <c r="E14" s="1" t="s">
        <v>13</v>
      </c>
      <c r="H14" s="6">
        <f>ROUND(D14*F14,0)</f>
        <v>0</v>
      </c>
      <c r="I14" s="6">
        <f>ROUND(D14*G14,0)</f>
        <v>0</v>
      </c>
    </row>
    <row r="15" ht="25.5">
      <c r="C15" s="2" t="s">
        <v>38</v>
      </c>
    </row>
    <row r="17" spans="1:9" ht="76.5">
      <c r="A17" s="8">
        <v>7</v>
      </c>
      <c r="B17" s="1" t="s">
        <v>39</v>
      </c>
      <c r="C17" s="2" t="s">
        <v>40</v>
      </c>
      <c r="D17" s="6">
        <v>1</v>
      </c>
      <c r="E17" s="1" t="s">
        <v>13</v>
      </c>
      <c r="H17" s="6">
        <f>ROUND(D17*F17,0)</f>
        <v>0</v>
      </c>
      <c r="I17" s="6">
        <f>ROUND(D17*G17,0)</f>
        <v>0</v>
      </c>
    </row>
    <row r="19" spans="1:9" ht="76.5">
      <c r="A19" s="8">
        <v>8</v>
      </c>
      <c r="B19" s="1" t="s">
        <v>41</v>
      </c>
      <c r="C19" s="2" t="s">
        <v>42</v>
      </c>
      <c r="D19" s="6">
        <v>1</v>
      </c>
      <c r="E19" s="1" t="s">
        <v>13</v>
      </c>
      <c r="H19" s="6">
        <f>ROUND(D19*F19,0)</f>
        <v>0</v>
      </c>
      <c r="I19" s="6">
        <f>ROUND(D19*G19,0)</f>
        <v>0</v>
      </c>
    </row>
    <row r="20" ht="12.75">
      <c r="C20" s="2" t="s">
        <v>43</v>
      </c>
    </row>
    <row r="22" spans="1:9" ht="51">
      <c r="A22" s="8">
        <v>9</v>
      </c>
      <c r="B22" s="1" t="s">
        <v>44</v>
      </c>
      <c r="C22" s="2" t="s">
        <v>45</v>
      </c>
      <c r="D22" s="6">
        <v>2</v>
      </c>
      <c r="E22" s="1" t="s">
        <v>13</v>
      </c>
      <c r="H22" s="6">
        <f>ROUND(D22*F22,0)</f>
        <v>0</v>
      </c>
      <c r="I22" s="6">
        <f>ROUND(D22*G22,0)</f>
        <v>0</v>
      </c>
    </row>
    <row r="24" spans="1:9" ht="63.75">
      <c r="A24" s="8">
        <v>10</v>
      </c>
      <c r="B24" s="1" t="s">
        <v>46</v>
      </c>
      <c r="C24" s="2" t="s">
        <v>47</v>
      </c>
      <c r="D24" s="6">
        <v>2</v>
      </c>
      <c r="E24" s="1" t="s">
        <v>13</v>
      </c>
      <c r="H24" s="6">
        <f>ROUND(D24*F24,0)</f>
        <v>0</v>
      </c>
      <c r="I24" s="6">
        <f>ROUND(D24*G24,0)</f>
        <v>0</v>
      </c>
    </row>
    <row r="26" spans="1:9" ht="51">
      <c r="A26" s="8">
        <v>11</v>
      </c>
      <c r="B26" s="1" t="s">
        <v>48</v>
      </c>
      <c r="C26" s="2" t="s">
        <v>49</v>
      </c>
      <c r="D26" s="6">
        <v>4</v>
      </c>
      <c r="E26" s="1" t="s">
        <v>13</v>
      </c>
      <c r="H26" s="6">
        <f>ROUND(D26*F26,0)</f>
        <v>0</v>
      </c>
      <c r="I26" s="6">
        <f>ROUND(D26*G26,0)</f>
        <v>0</v>
      </c>
    </row>
    <row r="28" spans="1:9" ht="51">
      <c r="A28" s="8">
        <v>12</v>
      </c>
      <c r="B28" s="1" t="s">
        <v>50</v>
      </c>
      <c r="C28" s="2" t="s">
        <v>51</v>
      </c>
      <c r="D28" s="6">
        <v>1</v>
      </c>
      <c r="E28" s="1" t="s">
        <v>13</v>
      </c>
      <c r="H28" s="6">
        <f>ROUND(D28*F28,0)</f>
        <v>0</v>
      </c>
      <c r="I28" s="6">
        <f>ROUND(D28*G28,0)</f>
        <v>0</v>
      </c>
    </row>
    <row r="30" spans="1:9" ht="76.5">
      <c r="A30" s="8">
        <v>13</v>
      </c>
      <c r="B30" s="1" t="s">
        <v>52</v>
      </c>
      <c r="C30" s="2" t="s">
        <v>53</v>
      </c>
      <c r="D30" s="6">
        <v>1</v>
      </c>
      <c r="E30" s="1" t="s">
        <v>13</v>
      </c>
      <c r="H30" s="6">
        <f>ROUND(D30*F30,0)</f>
        <v>0</v>
      </c>
      <c r="I30" s="6">
        <f>ROUND(D30*G30,0)</f>
        <v>0</v>
      </c>
    </row>
    <row r="31" ht="25.5">
      <c r="C31" s="2" t="s">
        <v>54</v>
      </c>
    </row>
    <row r="33" spans="1:9" ht="76.5">
      <c r="A33" s="8">
        <v>14</v>
      </c>
      <c r="B33" s="1" t="s">
        <v>55</v>
      </c>
      <c r="C33" s="2" t="s">
        <v>56</v>
      </c>
      <c r="D33" s="6">
        <v>1</v>
      </c>
      <c r="E33" s="1" t="s">
        <v>13</v>
      </c>
      <c r="H33" s="6">
        <f>ROUND(D33*F33,0)</f>
        <v>0</v>
      </c>
      <c r="I33" s="6">
        <f>ROUND(D33*G33,0)</f>
        <v>0</v>
      </c>
    </row>
    <row r="34" ht="51">
      <c r="C34" s="2" t="s">
        <v>57</v>
      </c>
    </row>
    <row r="36" spans="1:9" ht="63.75">
      <c r="A36" s="8">
        <v>15</v>
      </c>
      <c r="B36" s="1" t="s">
        <v>58</v>
      </c>
      <c r="C36" s="2" t="s">
        <v>59</v>
      </c>
      <c r="D36" s="6">
        <v>1</v>
      </c>
      <c r="E36" s="1" t="s">
        <v>13</v>
      </c>
      <c r="H36" s="6">
        <f>ROUND(D36*F36,0)</f>
        <v>0</v>
      </c>
      <c r="I36" s="6">
        <f>ROUND(D36*G36,0)</f>
        <v>0</v>
      </c>
    </row>
    <row r="38" spans="1:9" ht="38.25">
      <c r="A38" s="8">
        <v>16</v>
      </c>
      <c r="B38" s="1" t="s">
        <v>60</v>
      </c>
      <c r="C38" s="2" t="s">
        <v>61</v>
      </c>
      <c r="D38" s="6">
        <v>1</v>
      </c>
      <c r="E38" s="1" t="s">
        <v>13</v>
      </c>
      <c r="H38" s="6">
        <f>ROUND(D38*F38,0)</f>
        <v>0</v>
      </c>
      <c r="I38" s="6">
        <f>ROUND(D38*G38,0)</f>
        <v>0</v>
      </c>
    </row>
    <row r="40" spans="1:9" ht="76.5">
      <c r="A40" s="8">
        <v>17</v>
      </c>
      <c r="B40" s="1" t="s">
        <v>62</v>
      </c>
      <c r="C40" s="2" t="s">
        <v>63</v>
      </c>
      <c r="D40" s="6">
        <v>1</v>
      </c>
      <c r="E40" s="1" t="s">
        <v>16</v>
      </c>
      <c r="H40" s="6">
        <f>ROUND(D40*F40,0)</f>
        <v>0</v>
      </c>
      <c r="I40" s="6">
        <f>ROUND(D40*G40,0)</f>
        <v>0</v>
      </c>
    </row>
    <row r="41" ht="12.75">
      <c r="C41" s="2" t="s">
        <v>64</v>
      </c>
    </row>
    <row r="43" spans="1:9" ht="25.5">
      <c r="A43" s="8">
        <v>18</v>
      </c>
      <c r="B43" s="1" t="s">
        <v>20</v>
      </c>
      <c r="C43" s="2" t="s">
        <v>65</v>
      </c>
      <c r="D43" s="6">
        <v>1</v>
      </c>
      <c r="E43" s="1" t="s">
        <v>16</v>
      </c>
      <c r="H43" s="6">
        <f>ROUND(D43*F43,0)</f>
        <v>0</v>
      </c>
      <c r="I43" s="6">
        <f>ROUND(D43*G43,0)</f>
        <v>0</v>
      </c>
    </row>
    <row r="45" spans="1:9" s="9" customFormat="1" ht="12.75">
      <c r="A45" s="7"/>
      <c r="B45" s="3"/>
      <c r="C45" s="3" t="s">
        <v>22</v>
      </c>
      <c r="D45" s="5"/>
      <c r="E45" s="3"/>
      <c r="F45" s="5"/>
      <c r="G45" s="5"/>
      <c r="H45" s="5">
        <f>ROUND(SUM(H2:H44),0)</f>
        <v>0</v>
      </c>
      <c r="I45" s="5">
        <f>ROUND(SUM(I2:I44),0)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Bíró Roland</dc:creator>
  <cp:keywords/>
  <dc:description/>
  <cp:lastModifiedBy>Felhasználó</cp:lastModifiedBy>
  <dcterms:created xsi:type="dcterms:W3CDTF">2018-03-16T10:55:26Z</dcterms:created>
  <dcterms:modified xsi:type="dcterms:W3CDTF">2018-03-17T06:42:23Z</dcterms:modified>
  <cp:category/>
  <cp:version/>
  <cp:contentType/>
  <cp:contentStatus/>
</cp:coreProperties>
</file>