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Záradék" sheetId="1" r:id="rId1"/>
    <sheet name="Összesítő" sheetId="2" r:id="rId2"/>
    <sheet name="Épületgépészeti csővezeték szer" sheetId="3" r:id="rId3"/>
    <sheet name="Épületgépészeti szerelvények és" sheetId="4" r:id="rId4"/>
  </sheets>
  <definedNames/>
  <calcPr fullCalcOnLoad="1"/>
</workbook>
</file>

<file path=xl/sharedStrings.xml><?xml version="1.0" encoding="utf-8"?>
<sst xmlns="http://schemas.openxmlformats.org/spreadsheetml/2006/main" count="184" uniqueCount="131">
  <si>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</si>
  <si>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</si>
  <si>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</si>
  <si>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</si>
  <si>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</si>
  <si>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</si>
  <si>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</si>
  <si>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</si>
  <si>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</si>
  <si>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</si>
  <si>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</si>
  <si>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</si>
  <si>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81-000-0</t>
  </si>
  <si>
    <t>klt</t>
  </si>
  <si>
    <t>Meglévő fűtési  rendszerre való csatlakozás</t>
  </si>
  <si>
    <t>81-000-0-0000001</t>
  </si>
  <si>
    <t>Meglévő fűtési hálózat szükség szerinti  csővezetékek cseréje DN-15-DN 65</t>
  </si>
  <si>
    <t>81-000-0-0000003</t>
  </si>
  <si>
    <t>Meglévő fűtési hálózat többszöri melegvizes  átmosása,  szennyeződések eltávolítása a rendszerből, radiátorok szükség szerinti cseréje</t>
  </si>
  <si>
    <t>82-000-0-0000001</t>
  </si>
  <si>
    <t>db</t>
  </si>
  <si>
    <t>Meglévő  radiátorok átmosása, szükség szerinti cseréje  termosztatikus radiátor szelep  és termosztatikus szelep csere és visszatérő elzáró csere</t>
  </si>
  <si>
    <t>Munkanem összesen:</t>
  </si>
  <si>
    <t>Épületgépészeti csővezeték szerelése</t>
  </si>
  <si>
    <t>82-000-1.2.1</t>
  </si>
  <si>
    <t>Szerelvények leszerelése, menetes szerelvények, DN 50 méretig</t>
  </si>
  <si>
    <t>82-001-7.3.8-0121044</t>
  </si>
  <si>
    <t>Kétoldalon menetes vagy roppantógyűrűs szerelvény elhelyezése, külső vagy belső menettel, illetve hollandival csatlakoztatva DN 20 biztonsági szerelvény HERZ membrános biztonsági szelep EPDM Diaphragm tömítéssel és műanyag kupakkal, kazánokhoz,</t>
  </si>
  <si>
    <t>0°C-110°C, 3/4"-2,5 bar, Csz: 1260402</t>
  </si>
  <si>
    <t>82-001-7.4.1-0140233</t>
  </si>
  <si>
    <t>Kétoldalon menetes vagy roppantógyűrűs szerelvény elhelyezése, külső vagy belső menettel, illetve hollandival csatlakoztatva DN 25 szelepek, csappantyúk (szabályzó, folytó-elzáró, beavatkozó) visszacsapószelep</t>
  </si>
  <si>
    <t>82-001-7.4.2-0121048</t>
  </si>
  <si>
    <t>Kétoldalon menetes vagy roppantógyűrűs szerelvény elhelyezése, külső vagy belső menettel, illetve hollandival csatlakoztatva DN 25 gömbcsap, víz- és gázfőcsap HERZ gömbcsap elzárókarral, nikkelezett, PTFE tömítéssel, -30°C-150°C, víz 0°C-110°C, 1" bb.</t>
  </si>
  <si>
    <t>menettel, Csz: 1210003</t>
  </si>
  <si>
    <t>82-001-7.5.1-0116514</t>
  </si>
  <si>
    <t>Kétoldalon menetes vagy roppantógyűrűs szerelvény elhelyezése, külső vagy belső menettel, illetve hollandival csatlakoztatva DN 32 szelepek, csappantyúk (szabályzó, folytó-elzáró, beavatkozó) HERZ elzáró- és szabályozó ferdeszelep, STRÖMAX 4117-M típus,</t>
  </si>
  <si>
    <t>2 db mérőcsonkkal nyomáskülönbség mérésére, PN10 bar, bb. 5/4", Csz: 1.4117.54</t>
  </si>
  <si>
    <t>82-001-7.5.1-0140215</t>
  </si>
  <si>
    <t>Kétoldalon menetes vagy roppantógyűrűs szerelvény elhelyezése, külső vagy belső menettel, illetve hollandival csatlakoztatva DN 32 szelepek, csappantyúk (szabályzó, folytó-elzáró, beavatkozó) visszacsapószelep, karimás, PN 16, 225 °C, DN 32, MSG.1.12.V</t>
  </si>
  <si>
    <t>82-001-7.5.2-0121059</t>
  </si>
  <si>
    <t>Kétoldalon menetes vagy roppantógyűrűs szerelvény elhelyezése, külső vagy belső menettel, illetve hollandival csatlakoztatva DN 32 gömbcsap, víz- és gázfőcsap HERZ gömbcsap elzárókarral, nikkelezett, PTFE tömítéssel, -30°C-150°C, víz 0°C-110°C, 5/4" bb.</t>
  </si>
  <si>
    <t>menettel, Csz: 1210004</t>
  </si>
  <si>
    <t>82-001-7.6.1-0115546</t>
  </si>
  <si>
    <t>Kétoldalon menetes vagy roppantógyűrűs szerelvény elhelyezése, külső vagy belső menettel, illetve hollandival csatlakoztatva DN 40 szelepek, csappantyúk (szabályzó, folytó-elzáró, beavatkozó) visszacsapó szelep 1 1/2" bm., (0...+100)°C, nyitónyomás 40</t>
  </si>
  <si>
    <t>mbar, kvs=19,00, vörösöntvény szelepházzal, 1072012</t>
  </si>
  <si>
    <t>82-001-7.6.2-0121067</t>
  </si>
  <si>
    <t>Kétoldalon menetes vagy roppantógyűrűs szerelvény elhelyezése, külső vagy belső menettel, illetve hollandival csatlakoztatva DN 40 gömbcsap, víz- és gázfőcsap HERZ gömbcsap elzárókarral, nikkelezett, PTFE tömítéssel, -30°C-150°C, víz 0°C-110°C, 6/4" bb.</t>
  </si>
  <si>
    <t>menettel, Csz: 1210005</t>
  </si>
  <si>
    <t>82-001-7.7.1-0116281</t>
  </si>
  <si>
    <t>Kétoldalon menetes vagy roppantógyűrűs szerelvény elhelyezése, külső vagy belső menettel, illetve hollandival csatlakoztatva DN 50, DN 65 szelepek, csappantyúk (szabályzó, folytó-elzáró, beavatkozó) HERZ elzáró- és szabályozó ferdeszelep vízellátásra,</t>
  </si>
  <si>
    <t>STRÖMAX-MW típus, 2 db mérőcsonkkal nyomáskülönbség mérésére, PN16, bb. 2", Csz: 2.4117.56</t>
  </si>
  <si>
    <t>82-001-7.7.2-0121071</t>
  </si>
  <si>
    <t xml:space="preserve">Kétoldalon menetes vagy roppantógyűrűs szerelvény elhelyezése, külső vagy belső menettel, illetve hollandival csatlakoztatva DN 50, DN 65 gömbcsap, víz- és gázfőcsap HERZ gömbcsap elzárókarral, nikkelezett, PTFE tömítéssel, -30°C-150°C, víz 0°C-110°C, 2" </t>
  </si>
  <si>
    <t>bb. menettel, Csz: 1210006</t>
  </si>
  <si>
    <t>82-001-7.7.3-0121446</t>
  </si>
  <si>
    <t>Kétoldalon menetes vagy roppantógyűrűs szerelvény elhelyezése, külső vagy belső menettel, illetve hollandival csatlakoztatva DN 50, DN 65 szennyfogószűrő, gázszűrő, iszap- és levegőleválasztó HERZ szennyfogó-szűrő 2" 0,4 mm, Csz.: 1411106</t>
  </si>
  <si>
    <t>82-001-7.7.3-0121447</t>
  </si>
  <si>
    <t>Kétoldalon menetes vagy roppantógyűrűs szerelvény elhelyezése, külső vagy belső menettel, illetve hollandival csatlakoztatva DN 50, DN 65 szennyfogószűrő, gázszűrő, iszap- és levegőleválasztó HERZ szennyfogó-szűrő 2 1/2" 0,4 mm, Csz.: 1411107</t>
  </si>
  <si>
    <t>82-001-7.7.3-0722226</t>
  </si>
  <si>
    <t xml:space="preserve">Kétoldalon menetes vagy roppantógyűrűs szerelvény elhelyezése, külső vagy belső menettel, illetve hollandival csatlakoztatva DN 50, DN 65 szennyfogószűrő, gázszűrő, iszap- és levegőleválasztó Flamco Flamco Clean Smart 2" mágneses iszapleválasztó max. 120 </t>
  </si>
  <si>
    <t>°C, 10 bar, belső menetes csatlakozással, Rendelési szám: 30026</t>
  </si>
  <si>
    <t>82-001-13.3-0113036</t>
  </si>
  <si>
    <t>Három- vagy négyoldalon menetes vagy roppantógyűrűs szerelvény elhelyezése, külső vagy belső menettel, illetve hollandival csatlakoztatva Danfoss HRB  3 háromjáratú  keverőcsap DN 32, PN 16, Kvs=16 AMB 162 motorral 60 s</t>
  </si>
  <si>
    <t>82-001-13.3-0113038</t>
  </si>
  <si>
    <t>Három- vagy négyoldalon menetes vagy roppantógyűrűs szerelvény elhelyezése, külső vagy belső menettel, illetve hollandival csatlakoztatva Danfoss HRB  3 háromjáratú  keverőcsap DN 50, PN 16, Kvs=16 AMB 162 motorral 60 s</t>
  </si>
  <si>
    <t>82-004-6.1.1.2-0721019</t>
  </si>
  <si>
    <t>Zárt tágulási tartály elhelyezése és bekötése (nyomástartó-, gáztalanító és vízutántöltő  berendezések a 82-004-21-es tételtől), fűtési és hűtési rendszerekben, membrános, 81-400 liter között ZILMET 150 literes zárt tágulási tartály, 6 bar túlnyomásra,</t>
  </si>
  <si>
    <t>cikkszám 4-0301-150</t>
  </si>
  <si>
    <t>82-004-9.1-0460501</t>
  </si>
  <si>
    <t>Légedény elhelyezése és bekötése, tartószerkezet beépítésével, 57x2,9 mm - 200 mm 89x3,2 mm - 250 mm Légedény acélcsőből F-53 típus, 89 DN</t>
  </si>
  <si>
    <t>82-005-16.1-0120051</t>
  </si>
  <si>
    <t>Manométer elhelyezése, öntött alumínium házban Manométer öntött alumínium-házban M 20 x 1,5 menettel 1,6 % pontossággal P 1011 típus, átmérő 100 mm. Méréshatár: 0-0.6;0-1.0;0-1.6;0-2.5 bar</t>
  </si>
  <si>
    <t>82-005-17.1.2-0211006</t>
  </si>
  <si>
    <t>Hőmérő elhelyezése, egyenes hőmérő, nagy Védőszerelvényes ipari hőmérő, MSZ 11210/2-72 nagy egyenes hőmérő -35 C -tól +50 C 63 mm benyúlással</t>
  </si>
  <si>
    <t>82-005-20.1.1-0114374</t>
  </si>
  <si>
    <t>Előregyártott osztó- vagy gyűjtőcső elhelyezése, előre kiépített támasztó szerkezetre, bekötések és szerelvények nélkül, DN 50-300 méret között, 25 bar nyomásig,  0,5-4,0 m hosszúságban, NA133mm   L= 1600 mm 6 csonkkal</t>
  </si>
  <si>
    <t>82-007-10.1.1-0345211</t>
  </si>
  <si>
    <t>Lemezes hőcserélő elhelyezése és bekötése fűtési rendszerbe, fali vagy álló tartószerkezettel, 200 kW  primer oldal 70/50  Dp:10 kPa secunder oldal: 65/45 Dp10 kPa</t>
  </si>
  <si>
    <t>82-008-3.1.4.1.2-0125704</t>
  </si>
  <si>
    <t>Fűtés-, klíma-, hűtéstechnika nedvestengelyű nagyhatásfokú szabályozott szivattyú, menetes vagy karimás kötéssel, egyes szivattyúk, DN 30/32 Wilo-Stratos 30/1-8 nedvestengelyű keringető szivattyú, DN 30, menetes csatlakozással, A-energiaosztály, PN6/10,</t>
  </si>
  <si>
    <t>1~230V, C:2090450</t>
  </si>
  <si>
    <t>82-008-3.1.4.1.4-0125710</t>
  </si>
  <si>
    <t>Fűtés-, klíma-, hűtéstechnika nedvestengelyű nagyhatásfokú szabályozott szivattyú, menetes vagy karimás kötéssel, egyes szivattyúk, DN 50 Wilo-Stratos 50/1-8 nedvestengelyű keringető szivattyú, DN 50, karimás csatlakozással, A-energiaosztály, PN6/10</t>
  </si>
  <si>
    <t>kombikarimával, 1~230V, C:2090456</t>
  </si>
  <si>
    <t>82-010-5.3.2-0322009</t>
  </si>
  <si>
    <t xml:space="preserve">Gázüzemű fűtő készülék elhelyezése, víz- és gázoldali bekötése,földgázra vagy PB gázra, kondenzációs fali- vagy modulkazán 40 kW teljesítmény felett Viessmann Vitodens 200-W Gázüzemű kondenzációs falikazán, nemesacél fűtőfelülettel,MatriX gázégővel, H és </t>
  </si>
  <si>
    <t>S földgázhoz valamint PB-gázhoz, Lambda Pro Control égésszabályozással, helyiség levegőjétől függő és független üzemhez.  Fűtő kivitel. Névleges teljesítmény: 60 kW (50/30°C)</t>
  </si>
  <si>
    <t>82-010-5.3.2-0322010</t>
  </si>
  <si>
    <t>S földgázhoz valamint PB-gázhoz, Lambda Pro Control égésszabályozással, helyiség levegőjétől függő és független üzemhez.  Fűtő kivitel. Névleges teljesítmény: 80 kW (50/30°C)</t>
  </si>
  <si>
    <t>82-013-12-0324051</t>
  </si>
  <si>
    <t>Elektronikus szabályozó készülék központi fűtés és használati melegvíz hőmérsékletének szabályozására, felszerelve, elektromos  időjáráskövető szabályozó 4 körre, kaszkádvezérlővel, érzékelőkkel villamos bekötéssel kompletten Viesmann Vitotronic</t>
  </si>
  <si>
    <t>82-016-12.5</t>
  </si>
  <si>
    <t>Kazánház, illetve hőközpont beszabályozása, beüzemelése 139.561-279.120 W teljesítmény között</t>
  </si>
  <si>
    <t>82-016-13.5</t>
  </si>
  <si>
    <t>Próbafűtés, radiátorok beszabályozása 139.561-279.120 W teljesítmény között</t>
  </si>
  <si>
    <t>82-016-14.1.3-0322321</t>
  </si>
  <si>
    <t>Füstgázelvezetés (csövek, idomok) elhelyezése zárt égésterű, fűtési és/vagy használati melegvízkészítő kazánok részére, felszerelve, szerelőkőműves munka nélkül, füstcsövek, 100/150 mm egyenes füstcső 8db , tetőátvezető idom, függőleges végelem, inditó</t>
  </si>
  <si>
    <t>idom</t>
  </si>
  <si>
    <t>82-000-0</t>
  </si>
  <si>
    <t>Bontási munkálatok kompletten</t>
  </si>
  <si>
    <t>Termosztátok bekötése programozható</t>
  </si>
  <si>
    <t>82-000-0-0000002</t>
  </si>
  <si>
    <t>Gázátadás /gázhálózat szükség szerinti átalakításával/kéményátadás kompletten</t>
  </si>
  <si>
    <t>Épületgépészeti szerelvények és berendezések szerelése</t>
  </si>
  <si>
    <t>Összesen:</t>
  </si>
  <si>
    <t>Bíró Roland</t>
  </si>
  <si>
    <t>épületgépész tervező</t>
  </si>
  <si>
    <t>4551 Nyíregyháza Élet út 44.</t>
  </si>
  <si>
    <t xml:space="preserve">Név :Általános Iskola régi rész        </t>
  </si>
  <si>
    <t xml:space="preserve">                                       </t>
  </si>
  <si>
    <t xml:space="preserve">Cím :                                  </t>
  </si>
  <si>
    <t xml:space="preserve"> Kelt:      2018.03                    </t>
  </si>
  <si>
    <t xml:space="preserve">4622 Komoró Petőfi út 18.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</si>
  <si>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</si>
  <si>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</si>
  <si>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</si>
  <si>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</si>
  <si>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</si>
  <si>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Energetikai korszetűsítés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</si>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</sst>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7" t="s">
        <v>105</v>
      </c>
      <c r="B1" s="21"/>
      <c r="C1" s="21"/>
      <c r="D1" s="21"/>
    </row>
    <row r="2" spans="1:4" s="14" customFormat="1" ht="15.75">
      <c r="A2" s="27" t="s">
        <v>106</v>
      </c>
      <c r="B2" s="21"/>
      <c r="C2" s="21"/>
      <c r="D2" s="21"/>
    </row>
    <row r="3" spans="1:4" s="14" customFormat="1" ht="15.75">
      <c r="A3" s="27" t="s">
        <v>107</v>
      </c>
      <c r="B3" s="21"/>
      <c r="C3" s="21"/>
      <c r="D3" s="21"/>
    </row>
    <row r="4" spans="1:4" ht="15.75">
      <c r="A4" s="28"/>
      <c r="B4" s="21"/>
      <c r="C4" s="21"/>
      <c r="D4" s="21"/>
    </row>
    <row r="5" spans="1:4" ht="15.75">
      <c r="A5" s="28"/>
      <c r="B5" s="21"/>
      <c r="C5" s="21"/>
      <c r="D5" s="21"/>
    </row>
    <row r="6" spans="1:4" ht="15.75">
      <c r="A6" s="28"/>
      <c r="B6" s="21"/>
      <c r="C6" s="21"/>
      <c r="D6" s="21"/>
    </row>
    <row r="7" spans="1:4" s="15" customFormat="1" ht="15.75">
      <c r="A7" s="20"/>
      <c r="B7" s="21"/>
      <c r="C7" s="21"/>
      <c r="D7" s="21"/>
    </row>
    <row r="9" spans="1:3" ht="15.75">
      <c r="A9" s="10" t="s">
        <v>108</v>
      </c>
      <c r="C9" s="10" t="s">
        <v>109</v>
      </c>
    </row>
    <row r="10" spans="1:3" ht="15.75">
      <c r="A10" s="10" t="s">
        <v>109</v>
      </c>
      <c r="C10" s="10" t="s">
        <v>109</v>
      </c>
    </row>
    <row r="11" spans="1:3" ht="15.75">
      <c r="A11" s="10" t="s">
        <v>110</v>
      </c>
      <c r="C11" s="10" t="s">
        <v>111</v>
      </c>
    </row>
    <row r="12" spans="1:3" ht="15.75">
      <c r="A12" s="10" t="s">
        <v>112</v>
      </c>
      <c r="C12" s="10" t="s">
        <v>113</v>
      </c>
    </row>
    <row r="13" spans="1:3" ht="15.75">
      <c r="A13" s="10" t="s">
        <v>109</v>
      </c>
      <c r="C13" s="10" t="s">
        <v>114</v>
      </c>
    </row>
    <row r="14" spans="1:3" ht="15.75">
      <c r="A14" s="10" t="s">
        <v>109</v>
      </c>
      <c r="C14" s="10" t="s">
        <v>115</v>
      </c>
    </row>
    <row r="15" spans="1:3" ht="15.75">
      <c r="A15" s="10" t="s">
        <v>116</v>
      </c>
      <c r="C15" s="10" t="s">
        <v>117</v>
      </c>
    </row>
    <row r="16" ht="15.75">
      <c r="A16" s="10" t="s">
        <v>118</v>
      </c>
    </row>
    <row r="17" ht="15.75">
      <c r="A17" s="10" t="s">
        <v>119</v>
      </c>
    </row>
    <row r="18" ht="15.75">
      <c r="A18" s="10" t="s">
        <v>119</v>
      </c>
    </row>
    <row r="19" ht="15.75">
      <c r="A19" s="10" t="s">
        <v>120</v>
      </c>
    </row>
    <row r="20" ht="15.75">
      <c r="A20" s="10" t="s">
        <v>119</v>
      </c>
    </row>
    <row r="22" spans="1:4" ht="15.75">
      <c r="A22" s="22" t="s">
        <v>121</v>
      </c>
      <c r="B22" s="23"/>
      <c r="C22" s="23"/>
      <c r="D22" s="23"/>
    </row>
    <row r="23" spans="1:4" ht="15.75">
      <c r="A23" s="16" t="s">
        <v>122</v>
      </c>
      <c r="B23" s="16"/>
      <c r="C23" s="19" t="s">
        <v>123</v>
      </c>
      <c r="D23" s="19" t="s">
        <v>124</v>
      </c>
    </row>
    <row r="24" spans="1:4" ht="15.75">
      <c r="A24" s="16" t="s">
        <v>125</v>
      </c>
      <c r="B24" s="16"/>
      <c r="C24" s="16">
        <f>ROUND(SUM(Összesítő!B2:B3),0)</f>
        <v>0</v>
      </c>
      <c r="D24" s="16">
        <f>ROUND(SUM(Összesítő!C2:C3),0)</f>
        <v>0</v>
      </c>
    </row>
    <row r="25" spans="1:4" ht="15.75">
      <c r="A25" s="16" t="s">
        <v>126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127</v>
      </c>
      <c r="C26" s="24">
        <f>ROUND(C25+D25,0)</f>
        <v>0</v>
      </c>
      <c r="D26" s="24"/>
    </row>
    <row r="27" spans="1:4" ht="15.75">
      <c r="A27" s="16" t="s">
        <v>128</v>
      </c>
      <c r="B27" s="17">
        <v>0.27</v>
      </c>
      <c r="C27" s="25">
        <f>ROUND(C26*B27,0)</f>
        <v>0</v>
      </c>
      <c r="D27" s="25"/>
    </row>
    <row r="28" spans="1:4" ht="15.75">
      <c r="A28" s="16" t="s">
        <v>129</v>
      </c>
      <c r="B28" s="16"/>
      <c r="C28" s="26">
        <f>ROUND(C26+C27,0)</f>
        <v>0</v>
      </c>
      <c r="D28" s="26"/>
    </row>
    <row r="32" spans="2:3" ht="15.75">
      <c r="B32" s="24" t="s">
        <v>130</v>
      </c>
      <c r="C32" s="24"/>
    </row>
    <row r="34" ht="15.75">
      <c r="A34" s="18"/>
    </row>
    <row r="35" ht="15.75">
      <c r="A35" s="18"/>
    </row>
    <row r="36" ht="15.75">
      <c r="A36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'Épületgépészeti csővezeték szer'!H10</f>
        <v>0</v>
      </c>
      <c r="C2" s="11">
        <f>'Épületgépészeti csővezeték szer'!I10</f>
        <v>0</v>
      </c>
    </row>
    <row r="3" spans="1:3" ht="31.5">
      <c r="A3" s="11" t="s">
        <v>103</v>
      </c>
      <c r="B3" s="11">
        <f>'Épületgépészeti szerelvények és'!H83</f>
        <v>0</v>
      </c>
      <c r="C3" s="11">
        <f>'Épületgépészeti szerelvények és'!I83</f>
        <v>0</v>
      </c>
    </row>
    <row r="4" spans="1:3" s="12" customFormat="1" ht="15.75">
      <c r="A4" s="12" t="s">
        <v>104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16</v>
      </c>
      <c r="D4" s="6">
        <v>1</v>
      </c>
      <c r="E4" s="1" t="s">
        <v>13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17</v>
      </c>
      <c r="C6" s="2" t="s">
        <v>18</v>
      </c>
      <c r="D6" s="6">
        <v>1</v>
      </c>
      <c r="E6" s="1" t="s">
        <v>13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19</v>
      </c>
      <c r="C8" s="2" t="s">
        <v>21</v>
      </c>
      <c r="D8" s="6">
        <v>68</v>
      </c>
      <c r="E8" s="1" t="s">
        <v>20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69">
      <selection activeCell="L83" sqref="L8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24</v>
      </c>
      <c r="C2" s="2" t="s">
        <v>25</v>
      </c>
      <c r="D2" s="6">
        <v>158</v>
      </c>
      <c r="E2" s="1" t="s">
        <v>20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26</v>
      </c>
      <c r="C4" s="2" t="s">
        <v>27</v>
      </c>
      <c r="D4" s="6">
        <v>3</v>
      </c>
      <c r="E4" s="1" t="s">
        <v>20</v>
      </c>
      <c r="H4" s="6">
        <f>ROUND(D4*F4,0)</f>
        <v>0</v>
      </c>
      <c r="I4" s="6">
        <f>ROUND(D4*G4,0)</f>
        <v>0</v>
      </c>
    </row>
    <row r="5" ht="12.75">
      <c r="C5" s="2" t="s">
        <v>28</v>
      </c>
    </row>
    <row r="7" spans="1:9" ht="63.75">
      <c r="A7" s="8">
        <v>3</v>
      </c>
      <c r="B7" s="1" t="s">
        <v>29</v>
      </c>
      <c r="C7" s="2" t="s">
        <v>30</v>
      </c>
      <c r="D7" s="6">
        <v>2</v>
      </c>
      <c r="E7" s="1" t="s">
        <v>20</v>
      </c>
      <c r="H7" s="6">
        <f>ROUND(D7*F7,0)</f>
        <v>0</v>
      </c>
      <c r="I7" s="6">
        <f>ROUND(D7*G7,0)</f>
        <v>0</v>
      </c>
    </row>
    <row r="9" spans="1:9" ht="76.5">
      <c r="A9" s="8">
        <v>4</v>
      </c>
      <c r="B9" s="1" t="s">
        <v>31</v>
      </c>
      <c r="C9" s="2" t="s">
        <v>32</v>
      </c>
      <c r="D9" s="6">
        <v>12</v>
      </c>
      <c r="E9" s="1" t="s">
        <v>20</v>
      </c>
      <c r="H9" s="6">
        <f>ROUND(D9*F9,0)</f>
        <v>0</v>
      </c>
      <c r="I9" s="6">
        <f>ROUND(D9*G9,0)</f>
        <v>0</v>
      </c>
    </row>
    <row r="10" ht="12.75">
      <c r="C10" s="2" t="s">
        <v>33</v>
      </c>
    </row>
    <row r="12" spans="1:9" ht="89.25">
      <c r="A12" s="8">
        <v>5</v>
      </c>
      <c r="B12" s="1" t="s">
        <v>34</v>
      </c>
      <c r="C12" s="2" t="s">
        <v>35</v>
      </c>
      <c r="D12" s="6">
        <v>1</v>
      </c>
      <c r="E12" s="1" t="s">
        <v>20</v>
      </c>
      <c r="H12" s="6">
        <f>ROUND(D12*F12,0)</f>
        <v>0</v>
      </c>
      <c r="I12" s="6">
        <f>ROUND(D12*G12,0)</f>
        <v>0</v>
      </c>
    </row>
    <row r="13" ht="25.5">
      <c r="C13" s="2" t="s">
        <v>36</v>
      </c>
    </row>
    <row r="15" spans="1:9" ht="76.5">
      <c r="A15" s="8">
        <v>6</v>
      </c>
      <c r="B15" s="1" t="s">
        <v>37</v>
      </c>
      <c r="C15" s="2" t="s">
        <v>38</v>
      </c>
      <c r="D15" s="6">
        <v>2</v>
      </c>
      <c r="E15" s="1" t="s">
        <v>20</v>
      </c>
      <c r="H15" s="6">
        <f>ROUND(D15*F15,0)</f>
        <v>0</v>
      </c>
      <c r="I15" s="6">
        <f>ROUND(D15*G15,0)</f>
        <v>0</v>
      </c>
    </row>
    <row r="17" spans="1:9" ht="89.25">
      <c r="A17" s="8">
        <v>7</v>
      </c>
      <c r="B17" s="1" t="s">
        <v>39</v>
      </c>
      <c r="C17" s="2" t="s">
        <v>40</v>
      </c>
      <c r="D17" s="6">
        <v>12</v>
      </c>
      <c r="E17" s="1" t="s">
        <v>20</v>
      </c>
      <c r="H17" s="6">
        <f>ROUND(D17*F17,0)</f>
        <v>0</v>
      </c>
      <c r="I17" s="6">
        <f>ROUND(D17*G17,0)</f>
        <v>0</v>
      </c>
    </row>
    <row r="18" ht="12.75">
      <c r="C18" s="2" t="s">
        <v>41</v>
      </c>
    </row>
    <row r="20" spans="1:9" ht="76.5">
      <c r="A20" s="8">
        <v>8</v>
      </c>
      <c r="B20" s="1" t="s">
        <v>42</v>
      </c>
      <c r="C20" s="2" t="s">
        <v>43</v>
      </c>
      <c r="D20" s="6">
        <v>2</v>
      </c>
      <c r="E20" s="1" t="s">
        <v>20</v>
      </c>
      <c r="H20" s="6">
        <f>ROUND(D20*F20,0)</f>
        <v>0</v>
      </c>
      <c r="I20" s="6">
        <f>ROUND(D20*G20,0)</f>
        <v>0</v>
      </c>
    </row>
    <row r="21" ht="25.5">
      <c r="C21" s="2" t="s">
        <v>44</v>
      </c>
    </row>
    <row r="23" spans="1:9" ht="89.25">
      <c r="A23" s="8">
        <v>9</v>
      </c>
      <c r="B23" s="1" t="s">
        <v>45</v>
      </c>
      <c r="C23" s="2" t="s">
        <v>46</v>
      </c>
      <c r="D23" s="6">
        <v>4</v>
      </c>
      <c r="E23" s="1" t="s">
        <v>20</v>
      </c>
      <c r="H23" s="6">
        <f>ROUND(D23*F23,0)</f>
        <v>0</v>
      </c>
      <c r="I23" s="6">
        <f>ROUND(D23*G23,0)</f>
        <v>0</v>
      </c>
    </row>
    <row r="24" ht="12.75">
      <c r="C24" s="2" t="s">
        <v>47</v>
      </c>
    </row>
    <row r="26" spans="1:9" ht="76.5">
      <c r="A26" s="8">
        <v>10</v>
      </c>
      <c r="B26" s="1" t="s">
        <v>48</v>
      </c>
      <c r="C26" s="2" t="s">
        <v>49</v>
      </c>
      <c r="D26" s="6">
        <v>3</v>
      </c>
      <c r="E26" s="1" t="s">
        <v>20</v>
      </c>
      <c r="H26" s="6">
        <f>ROUND(D26*F26,0)</f>
        <v>0</v>
      </c>
      <c r="I26" s="6">
        <f>ROUND(D26*G26,0)</f>
        <v>0</v>
      </c>
    </row>
    <row r="27" ht="38.25">
      <c r="C27" s="2" t="s">
        <v>50</v>
      </c>
    </row>
    <row r="29" spans="1:9" ht="89.25">
      <c r="A29" s="8">
        <v>11</v>
      </c>
      <c r="B29" s="1" t="s">
        <v>51</v>
      </c>
      <c r="C29" s="2" t="s">
        <v>52</v>
      </c>
      <c r="D29" s="6">
        <v>18</v>
      </c>
      <c r="E29" s="1" t="s">
        <v>20</v>
      </c>
      <c r="H29" s="6">
        <f>ROUND(D29*F29,0)</f>
        <v>0</v>
      </c>
      <c r="I29" s="6">
        <f>ROUND(D29*G29,0)</f>
        <v>0</v>
      </c>
    </row>
    <row r="30" ht="12.75">
      <c r="C30" s="2" t="s">
        <v>53</v>
      </c>
    </row>
    <row r="32" spans="1:9" ht="76.5">
      <c r="A32" s="8">
        <v>12</v>
      </c>
      <c r="B32" s="1" t="s">
        <v>54</v>
      </c>
      <c r="C32" s="2" t="s">
        <v>55</v>
      </c>
      <c r="D32" s="6">
        <v>1</v>
      </c>
      <c r="E32" s="1" t="s">
        <v>20</v>
      </c>
      <c r="H32" s="6">
        <f>ROUND(D32*F32,0)</f>
        <v>0</v>
      </c>
      <c r="I32" s="6">
        <f>ROUND(D32*G32,0)</f>
        <v>0</v>
      </c>
    </row>
    <row r="34" spans="1:9" ht="76.5">
      <c r="A34" s="8">
        <v>13</v>
      </c>
      <c r="B34" s="1" t="s">
        <v>56</v>
      </c>
      <c r="C34" s="2" t="s">
        <v>57</v>
      </c>
      <c r="D34" s="6">
        <v>1</v>
      </c>
      <c r="E34" s="1" t="s">
        <v>20</v>
      </c>
      <c r="H34" s="6">
        <f>ROUND(D34*F34,0)</f>
        <v>0</v>
      </c>
      <c r="I34" s="6">
        <f>ROUND(D34*G34,0)</f>
        <v>0</v>
      </c>
    </row>
    <row r="36" spans="1:9" ht="89.25">
      <c r="A36" s="8">
        <v>14</v>
      </c>
      <c r="B36" s="1" t="s">
        <v>58</v>
      </c>
      <c r="C36" s="2" t="s">
        <v>59</v>
      </c>
      <c r="D36" s="6">
        <v>1</v>
      </c>
      <c r="E36" s="1" t="s">
        <v>20</v>
      </c>
      <c r="H36" s="6">
        <f>ROUND(D36*F36,0)</f>
        <v>0</v>
      </c>
      <c r="I36" s="6">
        <f>ROUND(D36*G36,0)</f>
        <v>0</v>
      </c>
    </row>
    <row r="37" ht="25.5">
      <c r="C37" s="2" t="s">
        <v>60</v>
      </c>
    </row>
    <row r="39" spans="1:9" ht="76.5">
      <c r="A39" s="8">
        <v>15</v>
      </c>
      <c r="B39" s="1" t="s">
        <v>61</v>
      </c>
      <c r="C39" s="2" t="s">
        <v>62</v>
      </c>
      <c r="D39" s="6">
        <v>1</v>
      </c>
      <c r="E39" s="1" t="s">
        <v>20</v>
      </c>
      <c r="H39" s="6">
        <f>ROUND(D39*F39,0)</f>
        <v>0</v>
      </c>
      <c r="I39" s="6">
        <f>ROUND(D39*G39,0)</f>
        <v>0</v>
      </c>
    </row>
    <row r="41" spans="1:9" ht="76.5">
      <c r="A41" s="8">
        <v>16</v>
      </c>
      <c r="B41" s="1" t="s">
        <v>63</v>
      </c>
      <c r="C41" s="2" t="s">
        <v>64</v>
      </c>
      <c r="D41" s="6">
        <v>2</v>
      </c>
      <c r="E41" s="1" t="s">
        <v>20</v>
      </c>
      <c r="H41" s="6">
        <f>ROUND(D41*F41,0)</f>
        <v>0</v>
      </c>
      <c r="I41" s="6">
        <f>ROUND(D41*G41,0)</f>
        <v>0</v>
      </c>
    </row>
    <row r="43" spans="1:9" ht="76.5">
      <c r="A43" s="8">
        <v>17</v>
      </c>
      <c r="B43" s="1" t="s">
        <v>65</v>
      </c>
      <c r="C43" s="2" t="s">
        <v>66</v>
      </c>
      <c r="D43" s="6">
        <v>3</v>
      </c>
      <c r="E43" s="1" t="s">
        <v>20</v>
      </c>
      <c r="H43" s="6">
        <f>ROUND(D43*F43,0)</f>
        <v>0</v>
      </c>
      <c r="I43" s="6">
        <f>ROUND(D43*G43,0)</f>
        <v>0</v>
      </c>
    </row>
    <row r="44" ht="12.75">
      <c r="C44" s="2" t="s">
        <v>67</v>
      </c>
    </row>
    <row r="46" spans="1:9" ht="51">
      <c r="A46" s="8">
        <v>18</v>
      </c>
      <c r="B46" s="1" t="s">
        <v>68</v>
      </c>
      <c r="C46" s="2" t="s">
        <v>69</v>
      </c>
      <c r="D46" s="6">
        <v>8</v>
      </c>
      <c r="E46" s="1" t="s">
        <v>20</v>
      </c>
      <c r="H46" s="6">
        <f>ROUND(D46*F46,0)</f>
        <v>0</v>
      </c>
      <c r="I46" s="6">
        <f>ROUND(D46*G46,0)</f>
        <v>0</v>
      </c>
    </row>
    <row r="48" spans="1:9" ht="63.75">
      <c r="A48" s="8">
        <v>19</v>
      </c>
      <c r="B48" s="1" t="s">
        <v>70</v>
      </c>
      <c r="C48" s="2" t="s">
        <v>71</v>
      </c>
      <c r="D48" s="6">
        <v>6</v>
      </c>
      <c r="E48" s="1" t="s">
        <v>20</v>
      </c>
      <c r="H48" s="6">
        <f>ROUND(D48*F48,0)</f>
        <v>0</v>
      </c>
      <c r="I48" s="6">
        <f>ROUND(D48*G48,0)</f>
        <v>0</v>
      </c>
    </row>
    <row r="50" spans="1:9" ht="51">
      <c r="A50" s="8">
        <v>20</v>
      </c>
      <c r="B50" s="1" t="s">
        <v>72</v>
      </c>
      <c r="C50" s="2" t="s">
        <v>73</v>
      </c>
      <c r="D50" s="6">
        <v>6</v>
      </c>
      <c r="E50" s="1" t="s">
        <v>20</v>
      </c>
      <c r="H50" s="6">
        <f>ROUND(D50*F50,0)</f>
        <v>0</v>
      </c>
      <c r="I50" s="6">
        <f>ROUND(D50*G50,0)</f>
        <v>0</v>
      </c>
    </row>
    <row r="52" spans="1:9" ht="76.5">
      <c r="A52" s="8">
        <v>21</v>
      </c>
      <c r="B52" s="1" t="s">
        <v>74</v>
      </c>
      <c r="C52" s="2" t="s">
        <v>75</v>
      </c>
      <c r="D52" s="6">
        <v>4</v>
      </c>
      <c r="E52" s="1" t="s">
        <v>20</v>
      </c>
      <c r="H52" s="6">
        <f>ROUND(D52*F52,0)</f>
        <v>0</v>
      </c>
      <c r="I52" s="6">
        <f>ROUND(D52*G52,0)</f>
        <v>0</v>
      </c>
    </row>
    <row r="54" spans="1:9" ht="51">
      <c r="A54" s="8">
        <v>22</v>
      </c>
      <c r="B54" s="1" t="s">
        <v>76</v>
      </c>
      <c r="C54" s="2" t="s">
        <v>77</v>
      </c>
      <c r="D54" s="6">
        <v>1</v>
      </c>
      <c r="E54" s="1" t="s">
        <v>20</v>
      </c>
      <c r="H54" s="6">
        <f>ROUND(D54*F54,0)</f>
        <v>0</v>
      </c>
      <c r="I54" s="6">
        <f>ROUND(D54*G54,0)</f>
        <v>0</v>
      </c>
    </row>
    <row r="56" spans="1:9" ht="89.25">
      <c r="A56" s="8">
        <v>23</v>
      </c>
      <c r="B56" s="1" t="s">
        <v>78</v>
      </c>
      <c r="C56" s="2" t="s">
        <v>79</v>
      </c>
      <c r="D56" s="6">
        <v>1</v>
      </c>
      <c r="E56" s="1" t="s">
        <v>20</v>
      </c>
      <c r="H56" s="6">
        <f>ROUND(D56*F56,0)</f>
        <v>0</v>
      </c>
      <c r="I56" s="6">
        <f>ROUND(D56*G56,0)</f>
        <v>0</v>
      </c>
    </row>
    <row r="57" ht="12.75">
      <c r="C57" s="2" t="s">
        <v>80</v>
      </c>
    </row>
    <row r="59" spans="1:9" ht="89.25">
      <c r="A59" s="8">
        <v>24</v>
      </c>
      <c r="B59" s="1" t="s">
        <v>81</v>
      </c>
      <c r="C59" s="2" t="s">
        <v>82</v>
      </c>
      <c r="D59" s="6">
        <v>3</v>
      </c>
      <c r="E59" s="1" t="s">
        <v>20</v>
      </c>
      <c r="H59" s="6">
        <f>ROUND(D59*F59,0)</f>
        <v>0</v>
      </c>
      <c r="I59" s="6">
        <f>ROUND(D59*G59,0)</f>
        <v>0</v>
      </c>
    </row>
    <row r="60" ht="12.75">
      <c r="C60" s="2" t="s">
        <v>83</v>
      </c>
    </row>
    <row r="62" spans="1:9" ht="76.5">
      <c r="A62" s="8">
        <v>25</v>
      </c>
      <c r="B62" s="1" t="s">
        <v>84</v>
      </c>
      <c r="C62" s="2" t="s">
        <v>85</v>
      </c>
      <c r="D62" s="6">
        <v>1</v>
      </c>
      <c r="E62" s="1" t="s">
        <v>20</v>
      </c>
      <c r="H62" s="6">
        <f>ROUND(D62*F62,0)</f>
        <v>0</v>
      </c>
      <c r="I62" s="6">
        <f>ROUND(D62*G62,0)</f>
        <v>0</v>
      </c>
    </row>
    <row r="63" ht="63.75">
      <c r="C63" s="2" t="s">
        <v>86</v>
      </c>
    </row>
    <row r="65" spans="1:9" ht="76.5">
      <c r="A65" s="8">
        <v>26</v>
      </c>
      <c r="B65" s="1" t="s">
        <v>87</v>
      </c>
      <c r="C65" s="2" t="s">
        <v>85</v>
      </c>
      <c r="D65" s="6">
        <v>1</v>
      </c>
      <c r="E65" s="1" t="s">
        <v>20</v>
      </c>
      <c r="H65" s="6">
        <f>ROUND(D65*F65,0)</f>
        <v>0</v>
      </c>
      <c r="I65" s="6">
        <f>ROUND(D65*G65,0)</f>
        <v>0</v>
      </c>
    </row>
    <row r="66" ht="63.75">
      <c r="C66" s="2" t="s">
        <v>88</v>
      </c>
    </row>
    <row r="68" spans="1:9" ht="76.5">
      <c r="A68" s="8">
        <v>27</v>
      </c>
      <c r="B68" s="1" t="s">
        <v>89</v>
      </c>
      <c r="C68" s="2" t="s">
        <v>90</v>
      </c>
      <c r="D68" s="6">
        <v>1</v>
      </c>
      <c r="E68" s="1" t="s">
        <v>20</v>
      </c>
      <c r="H68" s="6">
        <f>ROUND(D68*F68,0)</f>
        <v>0</v>
      </c>
      <c r="I68" s="6">
        <f>ROUND(D68*G68,0)</f>
        <v>0</v>
      </c>
    </row>
    <row r="70" spans="1:9" ht="38.25">
      <c r="A70" s="8">
        <v>28</v>
      </c>
      <c r="B70" s="1" t="s">
        <v>91</v>
      </c>
      <c r="C70" s="2" t="s">
        <v>92</v>
      </c>
      <c r="D70" s="6">
        <v>1</v>
      </c>
      <c r="E70" s="1" t="s">
        <v>20</v>
      </c>
      <c r="H70" s="6">
        <f>ROUND(D70*F70,0)</f>
        <v>0</v>
      </c>
      <c r="I70" s="6">
        <f>ROUND(D70*G70,0)</f>
        <v>0</v>
      </c>
    </row>
    <row r="72" spans="1:9" ht="25.5">
      <c r="A72" s="8">
        <v>29</v>
      </c>
      <c r="B72" s="1" t="s">
        <v>93</v>
      </c>
      <c r="C72" s="2" t="s">
        <v>94</v>
      </c>
      <c r="D72" s="6">
        <v>1</v>
      </c>
      <c r="E72" s="1" t="s">
        <v>20</v>
      </c>
      <c r="H72" s="6">
        <f>ROUND(D72*F72,0)</f>
        <v>0</v>
      </c>
      <c r="I72" s="6">
        <f>ROUND(D72*G72,0)</f>
        <v>0</v>
      </c>
    </row>
    <row r="74" spans="1:9" ht="89.25">
      <c r="A74" s="8">
        <v>30</v>
      </c>
      <c r="B74" s="1" t="s">
        <v>95</v>
      </c>
      <c r="C74" s="2" t="s">
        <v>96</v>
      </c>
      <c r="D74" s="6">
        <v>2</v>
      </c>
      <c r="E74" s="1" t="s">
        <v>13</v>
      </c>
      <c r="H74" s="6">
        <f>ROUND(D74*F74,0)</f>
        <v>0</v>
      </c>
      <c r="I74" s="6">
        <f>ROUND(D74*G74,0)</f>
        <v>0</v>
      </c>
    </row>
    <row r="75" ht="12.75">
      <c r="C75" s="2" t="s">
        <v>97</v>
      </c>
    </row>
    <row r="77" spans="1:9" ht="12.75">
      <c r="A77" s="8">
        <v>31</v>
      </c>
      <c r="B77" s="1" t="s">
        <v>98</v>
      </c>
      <c r="C77" s="2" t="s">
        <v>99</v>
      </c>
      <c r="D77" s="6">
        <v>1</v>
      </c>
      <c r="E77" s="1" t="s">
        <v>13</v>
      </c>
      <c r="H77" s="6">
        <f>ROUND(D77*F77,0)</f>
        <v>0</v>
      </c>
      <c r="I77" s="6">
        <f>ROUND(D77*G77,0)</f>
        <v>0</v>
      </c>
    </row>
    <row r="79" spans="1:9" ht="25.5">
      <c r="A79" s="8">
        <v>32</v>
      </c>
      <c r="B79" s="1" t="s">
        <v>19</v>
      </c>
      <c r="C79" s="2" t="s">
        <v>100</v>
      </c>
      <c r="D79" s="6">
        <v>1</v>
      </c>
      <c r="E79" s="1" t="s">
        <v>13</v>
      </c>
      <c r="H79" s="6">
        <f>ROUND(D79*F79,0)</f>
        <v>0</v>
      </c>
      <c r="I79" s="6">
        <f>ROUND(D79*G79,0)</f>
        <v>0</v>
      </c>
    </row>
    <row r="81" spans="1:9" ht="25.5">
      <c r="A81" s="8">
        <v>33</v>
      </c>
      <c r="B81" s="1" t="s">
        <v>101</v>
      </c>
      <c r="C81" s="2" t="s">
        <v>102</v>
      </c>
      <c r="D81" s="6">
        <v>1</v>
      </c>
      <c r="E81" s="1" t="s">
        <v>20</v>
      </c>
      <c r="H81" s="6">
        <f>ROUND(D81*F81,0)</f>
        <v>0</v>
      </c>
      <c r="I81" s="6">
        <f>ROUND(D81*G81,0)</f>
        <v>0</v>
      </c>
    </row>
    <row r="83" spans="1:9" s="9" customFormat="1" ht="12.75">
      <c r="A83" s="7"/>
      <c r="B83" s="3"/>
      <c r="C83" s="3" t="s">
        <v>22</v>
      </c>
      <c r="D83" s="5"/>
      <c r="E83" s="3"/>
      <c r="F83" s="5"/>
      <c r="G83" s="5"/>
      <c r="H83" s="5">
        <f>ROUND(SUM(H2:H82),0)</f>
        <v>0</v>
      </c>
      <c r="I83" s="5">
        <f>ROUND(SUM(I2:I82),0)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Roland</dc:creator>
  <cp:keywords/>
  <dc:description/>
  <cp:lastModifiedBy>Felhasználó</cp:lastModifiedBy>
  <dcterms:created xsi:type="dcterms:W3CDTF">2018-03-16T10:57:54Z</dcterms:created>
  <dcterms:modified xsi:type="dcterms:W3CDTF">2018-03-17T06:47:59Z</dcterms:modified>
  <cp:category/>
  <cp:version/>
  <cp:contentType/>
  <cp:contentStatus/>
</cp:coreProperties>
</file>